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8712105219\Desktop\"/>
    </mc:Choice>
  </mc:AlternateContent>
  <xr:revisionPtr revIDLastSave="0" documentId="8_{6A72029B-74EA-4732-A133-D8569C3E8EE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a 6.6_lisa 1" sheetId="2" r:id="rId1"/>
  </sheets>
  <definedNames>
    <definedName name="_xlnm.Print_Area" localSheetId="0">'Lisa 6.6_lisa 1'!$A$1:$F$59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F20" i="2" s="1"/>
  <c r="F21" i="2" s="1"/>
  <c r="B16" i="2"/>
  <c r="B21" i="2" l="1"/>
  <c r="D16" i="2"/>
  <c r="D21" i="2" s="1"/>
  <c r="F22" i="2"/>
  <c r="F23" i="2" s="1"/>
  <c r="B22" i="2"/>
  <c r="F24" i="2" l="1"/>
  <c r="F25" i="2" s="1"/>
  <c r="F26" i="2" s="1"/>
  <c r="D22" i="2"/>
  <c r="D23" i="2" s="1"/>
  <c r="B23" i="2"/>
  <c r="D24" i="2" l="1"/>
  <c r="D25" i="2" s="1"/>
  <c r="D26" i="2" s="1"/>
  <c r="B24" i="2"/>
  <c r="B25" i="2" s="1"/>
  <c r="B26" i="2" s="1"/>
</calcChain>
</file>

<file path=xl/sharedStrings.xml><?xml version="1.0" encoding="utf-8"?>
<sst xmlns="http://schemas.openxmlformats.org/spreadsheetml/2006/main" count="29" uniqueCount="29">
  <si>
    <t>Lisa 1. Tööde prognoosmaksumus</t>
  </si>
  <si>
    <t>Lasketiiru projekteerimine</t>
  </si>
  <si>
    <t>Lasketiiru ettevalmistus- ja lammutustööd</t>
  </si>
  <si>
    <t>Lasketiiru metalltarindite paigaldamine</t>
  </si>
  <si>
    <t>Lasketiiru vaheseinte ehitamine ja maalritööd</t>
  </si>
  <si>
    <t>Lasketiiru lagede ehitamine ja maalritööd</t>
  </si>
  <si>
    <t>Lasketiiru põrandate ehitamine</t>
  </si>
  <si>
    <t>Lasketiiru inventari tarne ja paigaldamine</t>
  </si>
  <si>
    <t>Lasketiiru ventilatsioonisüsteemi ehitamine</t>
  </si>
  <si>
    <t>Tugevvoolupaigaldise ehitamine</t>
  </si>
  <si>
    <t>Lasketiiru nõrkvoolupaigaldise ehitamine</t>
  </si>
  <si>
    <t>Koos reserviga</t>
  </si>
  <si>
    <t>Kokku, km-ta</t>
  </si>
  <si>
    <t>Lasketiiru peaukse paigaldamine</t>
  </si>
  <si>
    <t>Õppuste uksed</t>
  </si>
  <si>
    <t>Üldehitustööd</t>
  </si>
  <si>
    <t>Sisustus</t>
  </si>
  <si>
    <t>Üldehitustööd kokku</t>
  </si>
  <si>
    <t>Sisustus kokku</t>
  </si>
  <si>
    <t>Reserv, 10%</t>
  </si>
  <si>
    <t>RKASi korraldustasu, 7%</t>
  </si>
  <si>
    <t>Koos reservi ja korraldustasuga, km-ta</t>
  </si>
  <si>
    <t>Koos reservi ja korraldustasuga, km-ga</t>
  </si>
  <si>
    <t xml:space="preserve">Ädala lasketiiru rekonstrueerimine </t>
  </si>
  <si>
    <t>PPA ühekordne makse*</t>
  </si>
  <si>
    <t>RKASi optimeerimis-reserv**</t>
  </si>
  <si>
    <t xml:space="preserve">* üürnik hüvitab tööd ühekordse maksena peale tööde valmimist, lõpliku maksumuse selgumist  ja aktiga üleandmist </t>
  </si>
  <si>
    <t xml:space="preserve">** üürnik hüvitab tööd läbi üürile lisanduva kapitalikomponendi </t>
  </si>
  <si>
    <t>Tööd 
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</si>
</sst>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[$€-2]\ * #,##0.00_-;\-[$€-2]\ * #,##0.00_-;_-[$€-2]\ * &quot;-&quot;??_-;_-@_-"/>
    <numFmt numFmtId="166" formatCode="_-[$€-2]\ * #,##0_-;\-[$€-2]\ * #,##0_-;_-[$€-2]\ * &quot;-&quot;??_-;_-@_-"/>
  </numFmts>
  <fonts count="2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2"/>
      <color rgb="FF000000"/>
      <name val="Calibri"/>
      <family val="2"/>
      <charset val="186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21" fillId="0" borderId="0"/>
  </cellStyleXfs>
  <cellXfs count="28">
    <xf numFmtId="0" fontId="0" fillId="0" borderId="0" xfId="0"/>
    <xf numFmtId="0" fontId="18" fillId="33" borderId="0" xfId="0" applyFont="1" applyFill="1" applyAlignment="1">
      <alignment wrapText="1"/>
    </xf>
    <xf numFmtId="165" fontId="18" fillId="33" borderId="0" xfId="0" applyNumberFormat="1" applyFont="1" applyFill="1"/>
    <xf numFmtId="0" fontId="19" fillId="33" borderId="0" xfId="0" applyFont="1" applyFill="1"/>
    <xf numFmtId="164" fontId="18" fillId="33" borderId="0" xfId="42" applyFont="1" applyFill="1"/>
    <xf numFmtId="0" fontId="18" fillId="33" borderId="0" xfId="0" applyFont="1" applyFill="1"/>
    <xf numFmtId="165" fontId="18" fillId="33" borderId="0" xfId="0" applyNumberFormat="1" applyFont="1" applyFill="1" applyAlignment="1">
      <alignment horizontal="right"/>
    </xf>
    <xf numFmtId="166" fontId="18" fillId="33" borderId="0" xfId="0" applyNumberFormat="1" applyFont="1" applyFill="1"/>
    <xf numFmtId="0" fontId="18" fillId="33" borderId="0" xfId="0" applyFont="1" applyFill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24" fillId="33" borderId="0" xfId="0" applyFont="1" applyFill="1" applyBorder="1" applyAlignment="1">
      <alignment vertical="center" wrapText="1"/>
    </xf>
    <xf numFmtId="0" fontId="24" fillId="33" borderId="0" xfId="0" applyFont="1" applyFill="1" applyBorder="1" applyAlignment="1">
      <alignment horizontal="right" vertical="center"/>
    </xf>
    <xf numFmtId="0" fontId="19" fillId="35" borderId="0" xfId="0" applyFont="1" applyFill="1"/>
    <xf numFmtId="0" fontId="19" fillId="35" borderId="0" xfId="0" applyFont="1" applyFill="1" applyAlignment="1">
      <alignment wrapText="1"/>
    </xf>
    <xf numFmtId="0" fontId="26" fillId="35" borderId="0" xfId="0" applyFont="1" applyFill="1" applyBorder="1" applyAlignment="1">
      <alignment vertical="center" wrapText="1"/>
    </xf>
    <xf numFmtId="166" fontId="19" fillId="35" borderId="0" xfId="0" applyNumberFormat="1" applyFont="1" applyFill="1"/>
    <xf numFmtId="0" fontId="25" fillId="35" borderId="0" xfId="0" applyFont="1" applyFill="1" applyAlignment="1">
      <alignment vertical="center"/>
    </xf>
    <xf numFmtId="0" fontId="26" fillId="33" borderId="0" xfId="0" applyFont="1" applyFill="1" applyBorder="1" applyAlignment="1">
      <alignment vertical="center" wrapText="1"/>
    </xf>
    <xf numFmtId="166" fontId="18" fillId="34" borderId="0" xfId="0" applyNumberFormat="1" applyFont="1" applyFill="1"/>
    <xf numFmtId="166" fontId="18" fillId="35" borderId="0" xfId="0" applyNumberFormat="1" applyFont="1" applyFill="1"/>
    <xf numFmtId="166" fontId="25" fillId="35" borderId="0" xfId="0" applyNumberFormat="1" applyFont="1" applyFill="1" applyAlignment="1">
      <alignment vertical="center"/>
    </xf>
    <xf numFmtId="0" fontId="24" fillId="34" borderId="0" xfId="0" applyFont="1" applyFill="1" applyBorder="1" applyAlignment="1">
      <alignment vertical="center" wrapText="1"/>
    </xf>
    <xf numFmtId="0" fontId="22" fillId="35" borderId="0" xfId="0" applyFont="1" applyFill="1"/>
    <xf numFmtId="166" fontId="22" fillId="35" borderId="0" xfId="0" applyNumberFormat="1" applyFont="1" applyFill="1"/>
    <xf numFmtId="166" fontId="19" fillId="35" borderId="0" xfId="0" applyNumberFormat="1" applyFont="1" applyFill="1" applyAlignment="1">
      <alignment wrapText="1"/>
    </xf>
    <xf numFmtId="0" fontId="27" fillId="33" borderId="0" xfId="0" applyFont="1" applyFill="1"/>
    <xf numFmtId="0" fontId="19" fillId="35" borderId="0" xfId="0" applyFont="1" applyFill="1" applyAlignment="1">
      <alignment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3" xr:uid="{3F49F3F0-EA9F-49A9-B79F-B4F110FE376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abSelected="1" zoomScaleNormal="100" workbookViewId="0">
      <selection activeCell="L15" sqref="L15"/>
    </sheetView>
  </sheetViews>
  <sheetFormatPr defaultColWidth="9.1796875" defaultRowHeight="14.5" x14ac:dyDescent="0.35"/>
  <cols>
    <col min="1" max="1" width="53.1796875" style="5" customWidth="1"/>
    <col min="2" max="2" width="14.7265625" style="1" customWidth="1"/>
    <col min="3" max="3" width="5" style="4" customWidth="1"/>
    <col min="4" max="4" width="10.54296875" style="5" customWidth="1"/>
    <col min="5" max="5" width="5.26953125" style="5" customWidth="1"/>
    <col min="6" max="6" width="15.453125" style="2" customWidth="1"/>
    <col min="7" max="7" width="10.1796875" style="5" customWidth="1"/>
    <col min="8" max="8" width="14.54296875" style="5" customWidth="1"/>
    <col min="9" max="9" width="13.7265625" style="5" customWidth="1"/>
    <col min="10" max="11" width="9.1796875" style="5"/>
    <col min="12" max="12" width="51.1796875" style="5" customWidth="1"/>
    <col min="13" max="13" width="14.81640625" style="5" customWidth="1"/>
    <col min="14" max="14" width="15.54296875" style="5" customWidth="1"/>
    <col min="15" max="15" width="9.1796875" style="5"/>
    <col min="16" max="16" width="21.54296875" style="5" customWidth="1"/>
    <col min="17" max="17" width="14.81640625" style="5" customWidth="1"/>
    <col min="18" max="18" width="10.26953125" style="5" bestFit="1" customWidth="1"/>
    <col min="19" max="20" width="9.1796875" style="5"/>
    <col min="21" max="21" width="11.81640625" style="5" customWidth="1"/>
    <col min="22" max="16384" width="9.1796875" style="5"/>
  </cols>
  <sheetData>
    <row r="1" spans="1:6" x14ac:dyDescent="0.35">
      <c r="F1" s="6" t="s">
        <v>0</v>
      </c>
    </row>
    <row r="2" spans="1:6" ht="15.5" x14ac:dyDescent="0.35">
      <c r="A2" s="26" t="s">
        <v>23</v>
      </c>
    </row>
    <row r="4" spans="1:6" ht="43.5" x14ac:dyDescent="0.35">
      <c r="A4" s="13"/>
      <c r="B4" s="27" t="s">
        <v>28</v>
      </c>
      <c r="C4" s="13"/>
      <c r="D4" s="14" t="s">
        <v>24</v>
      </c>
      <c r="E4" s="14"/>
      <c r="F4" s="14" t="s">
        <v>25</v>
      </c>
    </row>
    <row r="5" spans="1:6" x14ac:dyDescent="0.35">
      <c r="A5" s="18" t="s">
        <v>15</v>
      </c>
      <c r="B5" s="5"/>
      <c r="C5" s="5"/>
      <c r="F5" s="5"/>
    </row>
    <row r="6" spans="1:6" x14ac:dyDescent="0.35">
      <c r="A6" s="11" t="s">
        <v>1</v>
      </c>
      <c r="B6" s="7">
        <v>11776.05</v>
      </c>
      <c r="C6" s="9"/>
      <c r="D6" s="9"/>
      <c r="E6" s="9"/>
      <c r="F6" s="9"/>
    </row>
    <row r="7" spans="1:6" x14ac:dyDescent="0.35">
      <c r="A7" s="11" t="s">
        <v>2</v>
      </c>
      <c r="B7" s="7">
        <v>8996.9699999999993</v>
      </c>
      <c r="C7" s="9"/>
      <c r="D7" s="9"/>
      <c r="E7" s="9"/>
      <c r="F7" s="9"/>
    </row>
    <row r="8" spans="1:6" x14ac:dyDescent="0.35">
      <c r="A8" s="11" t="s">
        <v>3</v>
      </c>
      <c r="B8" s="7">
        <v>11046.96</v>
      </c>
      <c r="C8" s="9"/>
      <c r="D8" s="9"/>
      <c r="E8" s="9"/>
      <c r="F8" s="9"/>
    </row>
    <row r="9" spans="1:6" x14ac:dyDescent="0.35">
      <c r="A9" s="11" t="s">
        <v>4</v>
      </c>
      <c r="B9" s="7">
        <v>19774.64</v>
      </c>
      <c r="C9" s="9"/>
      <c r="D9" s="9"/>
      <c r="E9" s="9"/>
      <c r="F9" s="9"/>
    </row>
    <row r="10" spans="1:6" x14ac:dyDescent="0.35">
      <c r="A10" s="11" t="s">
        <v>13</v>
      </c>
      <c r="B10" s="7">
        <v>4244.3999999999996</v>
      </c>
      <c r="C10" s="10"/>
      <c r="D10" s="9"/>
      <c r="E10" s="9"/>
      <c r="F10" s="12"/>
    </row>
    <row r="11" spans="1:6" x14ac:dyDescent="0.35">
      <c r="A11" s="11" t="s">
        <v>5</v>
      </c>
      <c r="B11" s="7">
        <v>34864.31</v>
      </c>
      <c r="C11" s="10"/>
      <c r="D11" s="9"/>
      <c r="E11" s="9"/>
      <c r="F11" s="12"/>
    </row>
    <row r="12" spans="1:6" x14ac:dyDescent="0.35">
      <c r="A12" s="11" t="s">
        <v>6</v>
      </c>
      <c r="B12" s="7">
        <v>11758.55</v>
      </c>
      <c r="C12" s="9"/>
      <c r="D12" s="9"/>
      <c r="E12" s="9"/>
      <c r="F12" s="9"/>
    </row>
    <row r="13" spans="1:6" x14ac:dyDescent="0.35">
      <c r="A13" s="11" t="s">
        <v>8</v>
      </c>
      <c r="B13" s="7">
        <v>30759.3</v>
      </c>
      <c r="C13" s="9"/>
      <c r="D13" s="9"/>
      <c r="E13" s="9"/>
      <c r="F13" s="9"/>
    </row>
    <row r="14" spans="1:6" x14ac:dyDescent="0.35">
      <c r="A14" s="11" t="s">
        <v>9</v>
      </c>
      <c r="B14" s="7">
        <v>11068.2</v>
      </c>
      <c r="C14" s="9"/>
      <c r="D14" s="9"/>
      <c r="E14" s="9"/>
      <c r="F14" s="12"/>
    </row>
    <row r="15" spans="1:6" x14ac:dyDescent="0.35">
      <c r="A15" s="11" t="s">
        <v>10</v>
      </c>
      <c r="B15" s="7">
        <v>2657.66</v>
      </c>
      <c r="C15" s="9"/>
      <c r="D15" s="9"/>
      <c r="E15" s="9"/>
      <c r="F15" s="9"/>
    </row>
    <row r="16" spans="1:6" x14ac:dyDescent="0.35">
      <c r="A16" s="15" t="s">
        <v>17</v>
      </c>
      <c r="B16" s="16">
        <f>SUM(B6:B15)</f>
        <v>146947.04</v>
      </c>
      <c r="C16" s="23"/>
      <c r="D16" s="24">
        <f>B16</f>
        <v>146947.04</v>
      </c>
      <c r="E16" s="24"/>
      <c r="F16" s="23"/>
    </row>
    <row r="17" spans="1:9" x14ac:dyDescent="0.35">
      <c r="A17" s="18" t="s">
        <v>16</v>
      </c>
      <c r="B17" s="7"/>
      <c r="C17" s="9"/>
      <c r="D17" s="9"/>
      <c r="E17" s="9"/>
      <c r="F17" s="9"/>
    </row>
    <row r="18" spans="1:9" x14ac:dyDescent="0.35">
      <c r="A18" s="11" t="s">
        <v>14</v>
      </c>
      <c r="B18" s="7">
        <v>8034.09</v>
      </c>
      <c r="C18" s="9"/>
      <c r="D18" s="9"/>
      <c r="E18" s="9"/>
      <c r="F18" s="9"/>
    </row>
    <row r="19" spans="1:9" x14ac:dyDescent="0.35">
      <c r="A19" s="11" t="s">
        <v>7</v>
      </c>
      <c r="B19" s="7">
        <v>42960.06</v>
      </c>
      <c r="C19" s="9"/>
      <c r="D19" s="9"/>
      <c r="E19" s="9"/>
      <c r="F19" s="9"/>
    </row>
    <row r="20" spans="1:9" x14ac:dyDescent="0.35">
      <c r="A20" s="15" t="s">
        <v>18</v>
      </c>
      <c r="B20" s="25">
        <f>SUM(B18:B19)</f>
        <v>50994.149999999994</v>
      </c>
      <c r="C20" s="23"/>
      <c r="D20" s="23"/>
      <c r="E20" s="23"/>
      <c r="F20" s="24">
        <f>B20</f>
        <v>50994.149999999994</v>
      </c>
    </row>
    <row r="21" spans="1:9" x14ac:dyDescent="0.35">
      <c r="A21" s="15" t="s">
        <v>12</v>
      </c>
      <c r="B21" s="16">
        <f>B16+B20</f>
        <v>197941.19</v>
      </c>
      <c r="C21" s="17"/>
      <c r="D21" s="21">
        <f>SUM(D16:D20)</f>
        <v>146947.04</v>
      </c>
      <c r="E21" s="21"/>
      <c r="F21" s="21">
        <f>SUM(F16:F20)</f>
        <v>50994.149999999994</v>
      </c>
      <c r="H21" s="3"/>
    </row>
    <row r="22" spans="1:9" x14ac:dyDescent="0.35">
      <c r="A22" s="22" t="s">
        <v>19</v>
      </c>
      <c r="B22" s="19">
        <f>B21*0.1</f>
        <v>19794.119000000002</v>
      </c>
      <c r="C22" s="19"/>
      <c r="D22" s="19">
        <f t="shared" ref="D22:F22" si="0">D21*0.1</f>
        <v>14694.704000000002</v>
      </c>
      <c r="E22" s="19"/>
      <c r="F22" s="19">
        <f t="shared" si="0"/>
        <v>5099.415</v>
      </c>
      <c r="H22" s="3"/>
    </row>
    <row r="23" spans="1:9" x14ac:dyDescent="0.35">
      <c r="A23" s="15" t="s">
        <v>11</v>
      </c>
      <c r="B23" s="16">
        <f>B21+B22</f>
        <v>217735.30900000001</v>
      </c>
      <c r="C23" s="16"/>
      <c r="D23" s="16">
        <f t="shared" ref="D23:F23" si="1">D21+D22</f>
        <v>161641.74400000001</v>
      </c>
      <c r="E23" s="16"/>
      <c r="F23" s="16">
        <f t="shared" si="1"/>
        <v>56093.564999999995</v>
      </c>
      <c r="H23" s="3"/>
    </row>
    <row r="24" spans="1:9" x14ac:dyDescent="0.35">
      <c r="A24" s="7" t="s">
        <v>20</v>
      </c>
      <c r="B24" s="7">
        <f>B23*0.07</f>
        <v>15241.471630000002</v>
      </c>
      <c r="C24" s="7"/>
      <c r="D24" s="7">
        <f t="shared" ref="D24:F24" si="2">D23*0.07</f>
        <v>11314.922080000002</v>
      </c>
      <c r="E24" s="7"/>
      <c r="F24" s="7">
        <f t="shared" si="2"/>
        <v>3926.5495500000002</v>
      </c>
    </row>
    <row r="25" spans="1:9" x14ac:dyDescent="0.35">
      <c r="A25" s="16" t="s">
        <v>21</v>
      </c>
      <c r="B25" s="16">
        <f>B23+B24</f>
        <v>232976.78063000002</v>
      </c>
      <c r="C25" s="16"/>
      <c r="D25" s="16">
        <f t="shared" ref="D25:F25" si="3">D23+D24</f>
        <v>172956.66608</v>
      </c>
      <c r="E25" s="16"/>
      <c r="F25" s="16">
        <f t="shared" si="3"/>
        <v>60020.114549999998</v>
      </c>
      <c r="I25" s="8"/>
    </row>
    <row r="26" spans="1:9" x14ac:dyDescent="0.35">
      <c r="A26" s="20" t="s">
        <v>22</v>
      </c>
      <c r="B26" s="20">
        <f>B25*1.2</f>
        <v>279572.13675599999</v>
      </c>
      <c r="C26" s="20"/>
      <c r="D26" s="20">
        <f t="shared" ref="D26:F26" si="4">D25*1.2</f>
        <v>207547.99929599999</v>
      </c>
      <c r="E26" s="20"/>
      <c r="F26" s="20">
        <f t="shared" si="4"/>
        <v>72024.137459999998</v>
      </c>
    </row>
    <row r="27" spans="1:9" x14ac:dyDescent="0.35">
      <c r="A27" s="3"/>
      <c r="B27" s="3"/>
      <c r="C27" s="3"/>
      <c r="D27" s="3"/>
      <c r="E27" s="3"/>
      <c r="F27" s="3"/>
    </row>
    <row r="29" spans="1:9" x14ac:dyDescent="0.35">
      <c r="A29" s="5" t="s">
        <v>26</v>
      </c>
    </row>
    <row r="30" spans="1:9" x14ac:dyDescent="0.35">
      <c r="A30" s="5" t="s">
        <v>27</v>
      </c>
    </row>
  </sheetData>
  <phoneticPr fontId="20" type="noConversion"/>
  <pageMargins left="0.74803149606299213" right="0.74803149606299213" top="0.98425196850393704" bottom="0.98425196850393704" header="0.51181102362204722" footer="0.51181102362204722"/>
  <pageSetup paperSize="9" scale="84" orientation="portrait" horizontalDpi="4294967295" verticalDpi="4294967295" r:id="rId1"/>
  <headerFooter>
    <oddHeader>&amp;LE-Eelarvestus OÜ&amp;Cwww.e-eelarvestus.ee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2" ma:contentTypeDescription="Loo uus dokument" ma:contentTypeScope="" ma:versionID="6cffdb6f577edbd2213c7c65102639a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58d9645fcde2e65ba1eedbefced26765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8FFA8-CA3F-46EF-BC0B-15A51F583F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21B322-ACD2-4735-8C53-612DDBD8E038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4295b89e-2911-42f0-a767-8ca596d6842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A1354733-0C04-4A3E-812A-F8055A7405B3}">
  <ds:schemaRefs>
    <ds:schemaRef ds:uri="http://www.w3.org/2001/XMLSchema"/>
  </ds:schemaRefs>
</ds:datastoreItem>
</file>

<file path=customXml/itemProps4.xml><?xml version="1.0" encoding="utf-8"?>
<ds:datastoreItem xmlns:ds="http://schemas.openxmlformats.org/officeDocument/2006/customXml" ds:itemID="{B0A9ADB9-513F-40C1-B57B-0E872913C0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Lisa 6.6_lisa 1</vt:lpstr>
      <vt:lpstr>'Lisa 6.6_lisa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marko potsepp</dc:creator>
  <cp:keywords/>
  <dc:description/>
  <cp:lastModifiedBy>Kätlin Koidumäe</cp:lastModifiedBy>
  <cp:revision/>
  <dcterms:created xsi:type="dcterms:W3CDTF">2018-08-08T06:25:50Z</dcterms:created>
  <dcterms:modified xsi:type="dcterms:W3CDTF">2022-06-20T18:03:45Z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{A1354733-0C04-4A3E-812A-F8055A7405B3}</vt:lpwstr>
  </property>
  <property fmtid="{D5CDD505-2E9C-101B-9397-08002B2CF9AE}" pid="6" name="ContentTypeId">
    <vt:lpwstr>0x01010040C1E66C1C12A5448E2DE15E59C4812C</vt:lpwstr>
  </property>
</Properties>
</file>